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backupFile="1" defaultThemeVersion="124226"/>
  <mc:AlternateContent xmlns:mc="http://schemas.openxmlformats.org/markup-compatibility/2006">
    <mc:Choice Requires="x15">
      <x15ac:absPath xmlns:x15ac="http://schemas.microsoft.com/office/spreadsheetml/2010/11/ac" url="\\wsdot.loc\hq\Group\333\333200\Hpms\2022\Data_Reports_Annual\Reports_EXTERNAL\"/>
    </mc:Choice>
  </mc:AlternateContent>
  <xr:revisionPtr revIDLastSave="0" documentId="13_ncr:1_{E269EF4B-57EF-424C-AA6F-96CF4F56F965}" xr6:coauthVersionLast="47" xr6:coauthVersionMax="47" xr10:uidLastSave="{00000000-0000-0000-0000-000000000000}"/>
  <bookViews>
    <workbookView xWindow="435" yWindow="600" windowWidth="18060" windowHeight="14850" xr2:uid="{00000000-000D-0000-FFFF-FFFF00000000}"/>
  </bookViews>
  <sheets>
    <sheet name="MiByLocF_System" sheetId="1" r:id="rId1"/>
  </sheets>
  <definedNames>
    <definedName name="_xlnm.Print_Area" localSheetId="0">MiByLocF_System!$A$1:$F$44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E34" i="1"/>
  <c r="D34" i="1"/>
  <c r="C34" i="1"/>
  <c r="B34" i="1"/>
  <c r="E33" i="1"/>
  <c r="D33" i="1"/>
  <c r="C33" i="1"/>
  <c r="B33" i="1"/>
  <c r="F24" i="1"/>
  <c r="F23" i="1"/>
  <c r="F22" i="1"/>
  <c r="F21" i="1"/>
  <c r="F20" i="1"/>
  <c r="F19" i="1"/>
  <c r="B26" i="1"/>
  <c r="C26" i="1"/>
  <c r="E26" i="1"/>
  <c r="D26" i="1"/>
  <c r="E28" i="1"/>
  <c r="D28" i="1"/>
  <c r="C28" i="1"/>
  <c r="B28" i="1"/>
  <c r="E15" i="1"/>
  <c r="D15" i="1"/>
  <c r="C15" i="1"/>
  <c r="B15" i="1"/>
  <c r="F14" i="1"/>
  <c r="F13" i="1"/>
  <c r="F11" i="1"/>
  <c r="F10" i="1"/>
  <c r="F9" i="1"/>
  <c r="F8" i="1"/>
  <c r="F7" i="1"/>
  <c r="F6" i="1"/>
  <c r="E12" i="1"/>
  <c r="D12" i="1"/>
  <c r="C12" i="1"/>
  <c r="B12" i="1"/>
  <c r="C16" i="1" l="1"/>
  <c r="D29" i="1"/>
  <c r="F15" i="1"/>
  <c r="B31" i="1"/>
  <c r="F34" i="1"/>
  <c r="D31" i="1"/>
  <c r="B32" i="1"/>
  <c r="E29" i="1"/>
  <c r="D16" i="1"/>
  <c r="E31" i="1"/>
  <c r="E16" i="1"/>
  <c r="B29" i="1"/>
  <c r="D32" i="1"/>
  <c r="C32" i="1"/>
  <c r="E32" i="1"/>
  <c r="F28" i="1"/>
  <c r="C31" i="1"/>
  <c r="F33" i="1"/>
  <c r="C29" i="1"/>
  <c r="B16" i="1"/>
  <c r="F26" i="1"/>
  <c r="F12" i="1"/>
  <c r="C36" i="1" l="1"/>
  <c r="D36" i="1"/>
  <c r="F32" i="1"/>
  <c r="E36" i="1"/>
  <c r="B36" i="1"/>
  <c r="F29" i="1"/>
  <c r="F31" i="1"/>
  <c r="F16" i="1"/>
  <c r="F36" i="1" l="1"/>
</calcChain>
</file>

<file path=xl/sharedStrings.xml><?xml version="1.0" encoding="utf-8"?>
<sst xmlns="http://schemas.openxmlformats.org/spreadsheetml/2006/main" count="39" uniqueCount="29">
  <si>
    <t>Rural</t>
  </si>
  <si>
    <t>Urban</t>
  </si>
  <si>
    <t>Functional Classification</t>
  </si>
  <si>
    <t>State Miles</t>
  </si>
  <si>
    <t>County Miles</t>
  </si>
  <si>
    <t>City Miles</t>
  </si>
  <si>
    <t>Total Miles</t>
  </si>
  <si>
    <t>1_Interstate</t>
  </si>
  <si>
    <t>2_PA Frwy/Exprswy</t>
  </si>
  <si>
    <t>3_PA Other</t>
  </si>
  <si>
    <t>4_Minor Arterial</t>
  </si>
  <si>
    <t>5_Major Collector</t>
  </si>
  <si>
    <t>6_Minor Collector</t>
  </si>
  <si>
    <t>All Rural Total</t>
  </si>
  <si>
    <t>5_Major_Collector</t>
  </si>
  <si>
    <t>All Urban Total</t>
  </si>
  <si>
    <t>Non-Federal Aid Total</t>
  </si>
  <si>
    <t>Federal Aid Total</t>
  </si>
  <si>
    <t>Arterial and Collector Total</t>
  </si>
  <si>
    <t>All Public Roads Total</t>
  </si>
  <si>
    <r>
      <rPr>
        <b/>
        <sz val="10"/>
        <color indexed="8"/>
        <rFont val="Arial"/>
        <family val="2"/>
      </rPr>
      <t>Other Miles Agencies</t>
    </r>
    <r>
      <rPr>
        <sz val="10"/>
        <color indexed="8"/>
        <rFont val="Arial"/>
        <family val="2"/>
      </rPr>
      <t xml:space="preserve"> are WA State Fish and Wildlife, WA State Parks and Recreation Commission, WA State Department of Natural Resources, WA State Department of Corrections, WA State Universities and Colleges, WA Ports, US Forest Service, National Park Service, US Department of Energy, Bureau of Indian Affairs, National Fish and Wildlife Service, Bureau of Reclamation, US Corps of Engineers, US Navy/Marines, Indian Nations, US Army</t>
    </r>
  </si>
  <si>
    <t>Other Miles</t>
  </si>
  <si>
    <t>Local Access Total</t>
  </si>
  <si>
    <t>6_Minor_Collector</t>
  </si>
  <si>
    <t>7_Local Access (No NHS)</t>
  </si>
  <si>
    <r>
      <rPr>
        <sz val="12"/>
        <color rgb="FF7030A0"/>
        <rFont val="Arial"/>
        <family val="2"/>
      </rPr>
      <t>7</t>
    </r>
    <r>
      <rPr>
        <sz val="12"/>
        <color rgb="FF00B050"/>
        <rFont val="Arial"/>
        <family val="2"/>
      </rPr>
      <t>_</t>
    </r>
    <r>
      <rPr>
        <sz val="12"/>
        <color rgb="FF7030A0"/>
        <rFont val="Arial"/>
        <family val="2"/>
      </rPr>
      <t>Local Access NHS</t>
    </r>
  </si>
  <si>
    <r>
      <rPr>
        <b/>
        <sz val="11"/>
        <color rgb="FF00B050"/>
        <rFont val="Arial"/>
        <family val="2"/>
      </rPr>
      <t>Federal Aid</t>
    </r>
    <r>
      <rPr>
        <sz val="11"/>
        <color rgb="FF00B050"/>
        <rFont val="Arial"/>
        <family val="2"/>
      </rPr>
      <t xml:space="preserve"> includes all public roads except Rural Minor Collector, and Rural and Urban Local Accesss unless NHS</t>
    </r>
  </si>
  <si>
    <t>MibyLOC_FC-2022.xlsx Jun 15 2023</t>
  </si>
  <si>
    <r>
      <t>Washington State</t>
    </r>
    <r>
      <rPr>
        <b/>
        <sz val="18"/>
        <color indexed="8"/>
        <rFont val="Arial"/>
        <family val="2"/>
      </rPr>
      <t xml:space="preserve"> </t>
    </r>
    <r>
      <rPr>
        <b/>
        <sz val="14"/>
        <color indexed="8"/>
        <rFont val="Arial"/>
        <family val="2"/>
      </rPr>
      <t xml:space="preserve">
2022 HPMS Miles by Functional Classification and Owner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</si>
</sst>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7" x14ac:knownFonts="1">
    <font>
      <sz val="10"/>
      <name val="MS Sans Serif"/>
    </font>
    <font>
      <sz val="10"/>
      <name val="MS Sans Serif"/>
      <family val="2"/>
    </font>
    <font>
      <sz val="10"/>
      <color indexed="8"/>
      <name val="Arial"/>
      <family val="2"/>
    </font>
    <font>
      <sz val="10"/>
      <name val="MS Sans Serif"/>
      <family val="2"/>
    </font>
    <font>
      <b/>
      <sz val="18"/>
      <color theme="3"/>
      <name val="Cambria"/>
      <family val="2"/>
      <scheme val="major"/>
    </font>
    <font>
      <sz val="10"/>
      <color indexed="8"/>
      <name val="Arial"/>
      <family val="2"/>
    </font>
    <font>
      <sz val="11"/>
      <color theme="1"/>
      <name val="Arial"/>
      <family val="2"/>
    </font>
    <font>
      <sz val="8"/>
      <color indexed="8"/>
      <name val="Arial"/>
      <family val="2"/>
    </font>
    <font>
      <b/>
      <sz val="14"/>
      <color indexed="8"/>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2"/>
      <color indexed="8"/>
      <name val="Arial"/>
      <family val="2"/>
    </font>
    <font>
      <sz val="12"/>
      <color indexed="56"/>
      <name val="Arial"/>
      <family val="2"/>
    </font>
    <font>
      <sz val="12"/>
      <color indexed="50"/>
      <name val="Arial"/>
      <family val="2"/>
    </font>
    <font>
      <b/>
      <sz val="12"/>
      <color indexed="8"/>
      <name val="Arial"/>
      <family val="2"/>
    </font>
    <font>
      <b/>
      <sz val="12"/>
      <name val="Arial"/>
      <family val="2"/>
    </font>
    <font>
      <b/>
      <sz val="12"/>
      <color indexed="50"/>
      <name val="Arial"/>
      <family val="2"/>
    </font>
    <font>
      <b/>
      <sz val="12"/>
      <color rgb="FF0070C0"/>
      <name val="Arial"/>
      <family val="2"/>
    </font>
    <font>
      <b/>
      <sz val="12"/>
      <color rgb="FF003366"/>
      <name val="Arial"/>
      <family val="2"/>
    </font>
    <font>
      <sz val="12"/>
      <color rgb="FF0070C0"/>
      <name val="Arial"/>
      <family val="2"/>
    </font>
    <font>
      <sz val="12"/>
      <color rgb="FF00B050"/>
      <name val="Arial"/>
      <family val="2"/>
    </font>
    <font>
      <sz val="12"/>
      <color indexed="10"/>
      <name val="Arial"/>
      <family val="2"/>
    </font>
    <font>
      <sz val="11"/>
      <color rgb="FF00B050"/>
      <name val="Arial"/>
      <family val="2"/>
    </font>
    <font>
      <sz val="12"/>
      <color rgb="FF003366"/>
      <name val="Arial"/>
      <family val="2"/>
    </font>
    <font>
      <b/>
      <sz val="12"/>
      <color rgb="FF00B050"/>
      <name val="Arial"/>
      <family val="2"/>
    </font>
    <font>
      <sz val="12"/>
      <name val="Arial"/>
      <family val="2"/>
    </font>
    <font>
      <b/>
      <sz val="18"/>
      <color indexed="8"/>
      <name val="Arial"/>
      <family val="2"/>
    </font>
    <font>
      <b/>
      <sz val="12"/>
      <color rgb="FF0000FF"/>
      <name val="Arial"/>
      <family val="2"/>
    </font>
    <font>
      <b/>
      <sz val="11"/>
      <color rgb="FF00B050"/>
      <name val="Arial"/>
      <family val="2"/>
    </font>
    <font>
      <b/>
      <sz val="10"/>
      <color indexed="8"/>
      <name val="Arial"/>
      <family val="2"/>
    </font>
    <font>
      <b/>
      <sz val="12"/>
      <color indexed="56"/>
      <name val="Arial"/>
      <family val="2"/>
    </font>
    <font>
      <sz val="12"/>
      <color rgb="FF7030A0"/>
      <name val="Arial"/>
      <family val="2"/>
    </font>
    <font>
      <sz val="12"/>
      <color rgb="FF000000"/>
      <name val="Arial"/>
      <family val="2"/>
    </font>
    <font>
      <sz val="12"/>
      <color rgb="FFFF0000"/>
      <name val="Arial"/>
      <family val="2"/>
    </font>
  </fonts>
  <fills count="40">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rgb="FF000000"/>
      </patternFill>
    </fill>
    <fill>
      <patternFill patternType="solid">
        <fgColor theme="9" tint="0.59999389629810485"/>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double">
        <color indexed="10"/>
      </left>
      <right style="thin">
        <color indexed="64"/>
      </right>
      <top style="double">
        <color indexed="10"/>
      </top>
      <bottom style="double">
        <color indexed="64"/>
      </bottom>
      <diagonal/>
    </border>
    <border>
      <left style="thin">
        <color indexed="64"/>
      </left>
      <right/>
      <top style="double">
        <color indexed="10"/>
      </top>
      <bottom style="double">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indexed="10"/>
      </left>
      <right/>
      <top style="double">
        <color indexed="64"/>
      </top>
      <bottom style="thin">
        <color indexed="22"/>
      </bottom>
      <diagonal/>
    </border>
    <border>
      <left style="thin">
        <color indexed="22"/>
      </left>
      <right style="double">
        <color indexed="10"/>
      </right>
      <top style="thin">
        <color indexed="22"/>
      </top>
      <bottom style="thin">
        <color indexed="22"/>
      </bottom>
      <diagonal/>
    </border>
    <border>
      <left style="double">
        <color indexed="10"/>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double">
        <color indexed="10"/>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right/>
      <top style="double">
        <color indexed="10"/>
      </top>
      <bottom style="double">
        <color indexed="10"/>
      </bottom>
      <diagonal/>
    </border>
    <border>
      <left style="double">
        <color indexed="10"/>
      </left>
      <right style="thin">
        <color indexed="64"/>
      </right>
      <top/>
      <bottom style="thin">
        <color indexed="22"/>
      </bottom>
      <diagonal/>
    </border>
    <border>
      <left style="double">
        <color indexed="10"/>
      </left>
      <right style="thin">
        <color indexed="64"/>
      </right>
      <top style="thin">
        <color indexed="22"/>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rgb="FFFF0000"/>
      </right>
      <top style="double">
        <color indexed="64"/>
      </top>
      <bottom style="double">
        <color indexed="10"/>
      </bottom>
      <diagonal/>
    </border>
    <border>
      <left style="thin">
        <color indexed="22"/>
      </left>
      <right style="double">
        <color indexed="10"/>
      </right>
      <top/>
      <bottom style="thin">
        <color indexed="22"/>
      </bottom>
      <diagonal/>
    </border>
    <border>
      <left style="double">
        <color indexed="10"/>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rgb="FFFF0000"/>
      </left>
      <right style="thin">
        <color indexed="64"/>
      </right>
      <top/>
      <bottom/>
      <diagonal/>
    </border>
    <border>
      <left/>
      <right style="double">
        <color rgb="FFFF0000"/>
      </right>
      <top style="thin">
        <color indexed="22"/>
      </top>
      <bottom style="double">
        <color indexed="64"/>
      </bottom>
      <diagonal/>
    </border>
    <border>
      <left style="double">
        <color rgb="FFFF0000"/>
      </left>
      <right style="thin">
        <color indexed="64"/>
      </right>
      <top style="thin">
        <color indexed="22"/>
      </top>
      <bottom/>
      <diagonal/>
    </border>
    <border>
      <left/>
      <right style="double">
        <color rgb="FFFF0000"/>
      </right>
      <top/>
      <bottom/>
      <diagonal/>
    </border>
    <border>
      <left/>
      <right style="double">
        <color rgb="FFFF0000"/>
      </right>
      <top style="double">
        <color indexed="64"/>
      </top>
      <bottom style="double">
        <color indexed="64"/>
      </bottom>
      <diagonal/>
    </border>
    <border>
      <left style="thin">
        <color indexed="64"/>
      </left>
      <right style="thin">
        <color theme="0" tint="-0.24994659260841701"/>
      </right>
      <top style="thin">
        <color indexed="22"/>
      </top>
      <bottom style="double">
        <color indexed="64"/>
      </bottom>
      <diagonal/>
    </border>
    <border>
      <left style="thin">
        <color indexed="64"/>
      </left>
      <right style="thin">
        <color indexed="22"/>
      </right>
      <top style="double">
        <color indexed="64"/>
      </top>
      <bottom style="double">
        <color indexed="64"/>
      </bottom>
      <diagonal/>
    </border>
    <border>
      <left style="thin">
        <color indexed="22"/>
      </left>
      <right style="thin">
        <color indexed="22"/>
      </right>
      <top style="double">
        <color indexed="64"/>
      </top>
      <bottom style="double">
        <color indexed="64"/>
      </bottom>
      <diagonal/>
    </border>
    <border>
      <left style="double">
        <color indexed="10"/>
      </left>
      <right style="thin">
        <color indexed="64"/>
      </right>
      <top style="double">
        <color indexed="64"/>
      </top>
      <bottom style="double">
        <color indexed="64"/>
      </bottom>
      <diagonal/>
    </border>
    <border>
      <left/>
      <right/>
      <top style="double">
        <color indexed="64"/>
      </top>
      <bottom style="double">
        <color rgb="FFFF0000"/>
      </bottom>
      <diagonal/>
    </border>
    <border>
      <left style="thin">
        <color indexed="64"/>
      </left>
      <right style="thin">
        <color indexed="64"/>
      </right>
      <top/>
      <bottom style="thin">
        <color indexed="64"/>
      </bottom>
      <diagonal/>
    </border>
    <border>
      <left/>
      <right style="thin">
        <color indexed="22"/>
      </right>
      <top style="double">
        <color indexed="64"/>
      </top>
      <bottom style="double">
        <color rgb="FFFF0000"/>
      </bottom>
      <diagonal/>
    </border>
    <border>
      <left style="thin">
        <color indexed="22"/>
      </left>
      <right style="thin">
        <color indexed="22"/>
      </right>
      <top style="double">
        <color indexed="64"/>
      </top>
      <bottom style="double">
        <color rgb="FFFF0000"/>
      </bottom>
      <diagonal/>
    </border>
    <border>
      <left style="thin">
        <color indexed="64"/>
      </left>
      <right style="double">
        <color rgb="FFFF0000"/>
      </right>
      <top style="double">
        <color rgb="FFFF0000"/>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thin">
        <color indexed="22"/>
      </right>
      <top style="thin">
        <color indexed="64"/>
      </top>
      <bottom style="thin">
        <color auto="1"/>
      </bottom>
      <diagonal/>
    </border>
    <border>
      <left style="double">
        <color rgb="FFFF0000"/>
      </left>
      <right/>
      <top style="thin">
        <color indexed="64"/>
      </top>
      <bottom style="double">
        <color rgb="FFFF0000"/>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style="double">
        <color rgb="FFFF0000"/>
      </bottom>
      <diagonal/>
    </border>
    <border>
      <left style="thin">
        <color rgb="FFD0D7E5"/>
      </left>
      <right style="thin">
        <color rgb="FFD0D7E5"/>
      </right>
      <top style="thin">
        <color rgb="FFD0D7E5"/>
      </top>
      <bottom style="thin">
        <color rgb="FFD0D7E5"/>
      </bottom>
      <diagonal/>
    </border>
    <border>
      <left style="thin">
        <color indexed="64"/>
      </left>
      <right style="double">
        <color rgb="FFFF0000"/>
      </right>
      <top style="thin">
        <color indexed="64"/>
      </top>
      <bottom style="double">
        <color rgb="FFFF0000"/>
      </bottom>
      <diagonal/>
    </border>
    <border>
      <left style="thin">
        <color auto="1"/>
      </left>
      <right style="thin">
        <color rgb="FFD0D7E5"/>
      </right>
      <top style="double">
        <color indexed="64"/>
      </top>
      <bottom style="thin">
        <color rgb="FFD0D7E5"/>
      </bottom>
      <diagonal/>
    </border>
    <border>
      <left style="thin">
        <color auto="1"/>
      </left>
      <right style="thin">
        <color rgb="FFD0D7E5"/>
      </right>
      <top style="thin">
        <color rgb="FFD0D7E5"/>
      </top>
      <bottom style="thin">
        <color indexed="22"/>
      </bottom>
      <diagonal/>
    </border>
    <border>
      <left style="thin">
        <color indexed="64"/>
      </left>
      <right/>
      <top style="thin">
        <color indexed="22"/>
      </top>
      <bottom style="thin">
        <color indexed="22"/>
      </bottom>
      <diagonal/>
    </border>
    <border>
      <left style="thin">
        <color theme="0" tint="-0.24994659260841701"/>
      </left>
      <right style="thin">
        <color indexed="22"/>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auto="1"/>
      </left>
      <right style="thin">
        <color rgb="FFD0D7E5"/>
      </right>
      <top style="thin">
        <color indexed="22"/>
      </top>
      <bottom style="thin">
        <color indexed="22"/>
      </bottom>
      <diagonal/>
    </border>
  </borders>
  <cellStyleXfs count="66">
    <xf numFmtId="0" fontId="0" fillId="0" borderId="0"/>
    <xf numFmtId="0" fontId="2" fillId="2" borderId="0"/>
    <xf numFmtId="0" fontId="5" fillId="2" borderId="0"/>
    <xf numFmtId="43" fontId="7" fillId="2" borderId="0" applyFont="0" applyFill="0" applyBorder="0" applyAlignment="0" applyProtection="0"/>
    <xf numFmtId="0" fontId="4" fillId="2" borderId="0" applyNumberFormat="0" applyFill="0" applyBorder="0" applyAlignment="0" applyProtection="0"/>
    <xf numFmtId="0" fontId="9" fillId="2" borderId="17" applyNumberFormat="0" applyFill="0" applyAlignment="0" applyProtection="0"/>
    <xf numFmtId="0" fontId="10" fillId="2" borderId="18" applyNumberFormat="0" applyFill="0" applyAlignment="0" applyProtection="0"/>
    <xf numFmtId="0" fontId="11" fillId="2" borderId="19" applyNumberFormat="0" applyFill="0" applyAlignment="0" applyProtection="0"/>
    <xf numFmtId="0" fontId="11" fillId="2"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0" applyNumberFormat="0" applyAlignment="0" applyProtection="0"/>
    <xf numFmtId="0" fontId="16" fillId="7" borderId="21" applyNumberFormat="0" applyAlignment="0" applyProtection="0"/>
    <xf numFmtId="0" fontId="17" fillId="7" borderId="20" applyNumberFormat="0" applyAlignment="0" applyProtection="0"/>
    <xf numFmtId="0" fontId="18" fillId="2" borderId="22" applyNumberFormat="0" applyFill="0" applyAlignment="0" applyProtection="0"/>
    <xf numFmtId="0" fontId="19" fillId="8" borderId="23" applyNumberFormat="0" applyAlignment="0" applyProtection="0"/>
    <xf numFmtId="0" fontId="20" fillId="2" borderId="0" applyNumberFormat="0" applyFill="0" applyBorder="0" applyAlignment="0" applyProtection="0"/>
    <xf numFmtId="0" fontId="21" fillId="2" borderId="0" applyNumberFormat="0" applyFill="0" applyBorder="0" applyAlignment="0" applyProtection="0"/>
    <xf numFmtId="0" fontId="22" fillId="2" borderId="25" applyNumberFormat="0" applyFill="0" applyAlignment="0" applyProtection="0"/>
    <xf numFmtId="0" fontId="23"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3" fillId="33" borderId="0" applyNumberFormat="0" applyBorder="0" applyAlignment="0" applyProtection="0"/>
    <xf numFmtId="0" fontId="6" fillId="2" borderId="0"/>
    <xf numFmtId="0" fontId="6" fillId="9" borderId="24"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2" borderId="0"/>
    <xf numFmtId="0" fontId="6" fillId="9" borderId="24" applyNumberFormat="0" applyFont="0" applyAlignment="0" applyProtection="0"/>
    <xf numFmtId="0" fontId="3" fillId="2" borderId="0"/>
    <xf numFmtId="43" fontId="1" fillId="2" borderId="0" applyFont="0" applyFill="0" applyBorder="0" applyAlignment="0" applyProtection="0"/>
    <xf numFmtId="0" fontId="2" fillId="2" borderId="0"/>
    <xf numFmtId="0" fontId="1" fillId="2" borderId="0"/>
    <xf numFmtId="0" fontId="3" fillId="2" borderId="0"/>
    <xf numFmtId="0" fontId="2" fillId="2" borderId="0"/>
  </cellStyleXfs>
  <cellXfs count="99">
    <xf numFmtId="0" fontId="0" fillId="0" borderId="0" xfId="0"/>
    <xf numFmtId="0" fontId="1" fillId="0" borderId="0" xfId="0" applyFont="1"/>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25" fillId="2" borderId="7" xfId="64" applyFont="1" applyBorder="1" applyAlignment="1">
      <alignment horizontal="left" vertical="center" wrapText="1"/>
    </xf>
    <xf numFmtId="0" fontId="34" fillId="34" borderId="3" xfId="64" applyFont="1" applyFill="1" applyBorder="1" applyAlignment="1">
      <alignment horizontal="center" vertical="center"/>
    </xf>
    <xf numFmtId="0" fontId="33" fillId="2" borderId="9" xfId="2" quotePrefix="1" applyFont="1" applyBorder="1" applyAlignment="1">
      <alignment horizontal="left" vertical="center" wrapText="1"/>
    </xf>
    <xf numFmtId="0" fontId="33" fillId="2" borderId="14" xfId="64" quotePrefix="1" applyFont="1" applyBorder="1" applyAlignment="1">
      <alignment horizontal="left" vertical="center" wrapText="1"/>
    </xf>
    <xf numFmtId="0" fontId="25" fillId="2" borderId="9" xfId="64" quotePrefix="1" applyFont="1" applyBorder="1" applyAlignment="1">
      <alignment horizontal="left" vertical="center" wrapText="1"/>
    </xf>
    <xf numFmtId="0" fontId="33" fillId="34" borderId="30" xfId="64" quotePrefix="1" applyFont="1" applyFill="1" applyBorder="1" applyAlignment="1">
      <alignment horizontal="left" vertical="center" wrapText="1"/>
    </xf>
    <xf numFmtId="0" fontId="25" fillId="2" borderId="15" xfId="64" quotePrefix="1" applyFont="1" applyBorder="1" applyAlignment="1">
      <alignment horizontal="left" vertical="center" wrapText="1"/>
    </xf>
    <xf numFmtId="0" fontId="24" fillId="2" borderId="4" xfId="64" applyFont="1" applyBorder="1" applyAlignment="1">
      <alignment horizontal="center"/>
    </xf>
    <xf numFmtId="0" fontId="24" fillId="2" borderId="5" xfId="64" applyFont="1" applyBorder="1" applyAlignment="1">
      <alignment horizontal="center"/>
    </xf>
    <xf numFmtId="0" fontId="24" fillId="2" borderId="6" xfId="64" applyFont="1" applyBorder="1" applyAlignment="1">
      <alignment horizontal="center"/>
    </xf>
    <xf numFmtId="0" fontId="27" fillId="2" borderId="11" xfId="64" quotePrefix="1" applyFont="1" applyBorder="1" applyAlignment="1">
      <alignment horizontal="left" vertical="center" wrapText="1"/>
    </xf>
    <xf numFmtId="4" fontId="27" fillId="2" borderId="12" xfId="64" applyNumberFormat="1" applyFont="1" applyBorder="1" applyAlignment="1">
      <alignment horizontal="right" vertical="center" wrapText="1"/>
    </xf>
    <xf numFmtId="4" fontId="27" fillId="2" borderId="28" xfId="64" applyNumberFormat="1" applyFont="1" applyBorder="1" applyAlignment="1">
      <alignment horizontal="right" vertical="center" wrapText="1"/>
    </xf>
    <xf numFmtId="3" fontId="24" fillId="2" borderId="4" xfId="63" applyNumberFormat="1" applyFont="1" applyBorder="1" applyAlignment="1">
      <alignment horizontal="right" wrapText="1"/>
    </xf>
    <xf numFmtId="3" fontId="24" fillId="2" borderId="33" xfId="63" applyNumberFormat="1" applyFont="1" applyBorder="1" applyAlignment="1">
      <alignment horizontal="right" wrapText="1"/>
    </xf>
    <xf numFmtId="3" fontId="24" fillId="2" borderId="34" xfId="63" applyNumberFormat="1" applyFont="1" applyBorder="1" applyAlignment="1">
      <alignment horizontal="right" wrapText="1"/>
    </xf>
    <xf numFmtId="4" fontId="28" fillId="2" borderId="0" xfId="63" applyNumberFormat="1" applyFont="1" applyAlignment="1">
      <alignment vertical="center"/>
    </xf>
    <xf numFmtId="4" fontId="26" fillId="2" borderId="0" xfId="1" applyNumberFormat="1" applyFont="1" applyAlignment="1">
      <alignment horizontal="right" wrapText="1"/>
    </xf>
    <xf numFmtId="4" fontId="25" fillId="2" borderId="29" xfId="1" applyNumberFormat="1" applyFont="1" applyBorder="1" applyAlignment="1">
      <alignment horizontal="right" wrapText="1"/>
    </xf>
    <xf numFmtId="4" fontId="25" fillId="34" borderId="8" xfId="1" applyNumberFormat="1" applyFont="1" applyFill="1" applyBorder="1" applyAlignment="1">
      <alignment horizontal="right" wrapText="1"/>
    </xf>
    <xf numFmtId="4" fontId="33" fillId="34" borderId="31" xfId="1" applyNumberFormat="1" applyFont="1" applyFill="1" applyBorder="1" applyAlignment="1">
      <alignment horizontal="right" wrapText="1"/>
    </xf>
    <xf numFmtId="4" fontId="33" fillId="34" borderId="10" xfId="1" applyNumberFormat="1" applyFont="1" applyFill="1" applyBorder="1" applyAlignment="1">
      <alignment horizontal="right" wrapText="1"/>
    </xf>
    <xf numFmtId="4" fontId="33" fillId="34" borderId="1" xfId="1" applyNumberFormat="1" applyFont="1" applyFill="1" applyBorder="1" applyAlignment="1">
      <alignment horizontal="right" wrapText="1"/>
    </xf>
    <xf numFmtId="4" fontId="30" fillId="2" borderId="0" xfId="1" applyNumberFormat="1" applyFont="1" applyAlignment="1">
      <alignment horizontal="right" wrapText="1"/>
    </xf>
    <xf numFmtId="0" fontId="34" fillId="34" borderId="3" xfId="63" applyFont="1" applyFill="1" applyBorder="1" applyAlignment="1">
      <alignment horizontal="center" vertical="center"/>
    </xf>
    <xf numFmtId="0" fontId="25" fillId="2" borderId="14" xfId="63" quotePrefix="1" applyFont="1" applyBorder="1" applyAlignment="1">
      <alignment horizontal="left" vertical="center" wrapText="1"/>
    </xf>
    <xf numFmtId="0" fontId="25" fillId="2" borderId="9" xfId="63" quotePrefix="1" applyFont="1" applyBorder="1" applyAlignment="1">
      <alignment horizontal="left" vertical="center" wrapText="1"/>
    </xf>
    <xf numFmtId="0" fontId="36" fillId="2" borderId="9" xfId="63" quotePrefix="1" applyFont="1" applyBorder="1" applyAlignment="1">
      <alignment horizontal="left" vertical="center" wrapText="1"/>
    </xf>
    <xf numFmtId="4" fontId="25" fillId="2" borderId="8" xfId="1" applyNumberFormat="1" applyFont="1" applyBorder="1" applyAlignment="1">
      <alignment horizontal="right" wrapText="1"/>
    </xf>
    <xf numFmtId="0" fontId="32" fillId="35" borderId="35" xfId="2" quotePrefix="1" applyFont="1" applyFill="1" applyBorder="1" applyAlignment="1">
      <alignment vertical="center" wrapText="1"/>
    </xf>
    <xf numFmtId="4" fontId="32" fillId="35" borderId="38" xfId="2" quotePrefix="1" applyNumberFormat="1" applyFont="1" applyFill="1" applyBorder="1" applyAlignment="1">
      <alignment vertical="center" wrapText="1"/>
    </xf>
    <xf numFmtId="4" fontId="26" fillId="2" borderId="40" xfId="64" applyNumberFormat="1" applyFont="1" applyBorder="1" applyAlignment="1">
      <alignment horizontal="right" vertical="center" wrapText="1"/>
    </xf>
    <xf numFmtId="4" fontId="26" fillId="2" borderId="36" xfId="1" applyNumberFormat="1" applyFont="1" applyBorder="1" applyAlignment="1">
      <alignment horizontal="right" wrapText="1"/>
    </xf>
    <xf numFmtId="0" fontId="24" fillId="2" borderId="13" xfId="0" applyFont="1" applyFill="1" applyBorder="1" applyAlignment="1">
      <alignment horizontal="left" wrapText="1"/>
    </xf>
    <xf numFmtId="3" fontId="24" fillId="2" borderId="13" xfId="0" applyNumberFormat="1" applyFont="1" applyFill="1" applyBorder="1" applyAlignment="1">
      <alignment horizontal="right" wrapText="1"/>
    </xf>
    <xf numFmtId="0" fontId="32" fillId="35" borderId="37" xfId="2" quotePrefix="1" applyFont="1" applyFill="1" applyBorder="1" applyAlignment="1">
      <alignment vertical="center" wrapText="1"/>
    </xf>
    <xf numFmtId="2" fontId="32" fillId="35" borderId="38" xfId="2" quotePrefix="1" applyNumberFormat="1" applyFont="1" applyFill="1" applyBorder="1" applyAlignment="1">
      <alignment vertical="center" wrapText="1"/>
    </xf>
    <xf numFmtId="4" fontId="27" fillId="2" borderId="39" xfId="63" applyNumberFormat="1" applyFont="1" applyBorder="1" applyAlignment="1">
      <alignment horizontal="right" vertical="center" wrapText="1"/>
    </xf>
    <xf numFmtId="0" fontId="28" fillId="2" borderId="0" xfId="63" quotePrefix="1" applyFont="1" applyAlignment="1">
      <alignment horizontal="lef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43" xfId="63" quotePrefix="1" applyFont="1" applyBorder="1" applyAlignment="1">
      <alignment horizontal="left" vertical="center" wrapText="1"/>
    </xf>
    <xf numFmtId="4" fontId="29" fillId="2" borderId="32" xfId="1" applyNumberFormat="1" applyFont="1" applyBorder="1" applyAlignment="1">
      <alignment horizontal="right" wrapText="1"/>
    </xf>
    <xf numFmtId="4" fontId="31" fillId="35" borderId="45" xfId="1" applyNumberFormat="1" applyFont="1" applyFill="1" applyBorder="1" applyAlignment="1">
      <alignment horizontal="right" wrapText="1"/>
    </xf>
    <xf numFmtId="4" fontId="25" fillId="2" borderId="46" xfId="61" applyNumberFormat="1" applyFont="1" applyFill="1" applyBorder="1" applyAlignment="1">
      <alignment horizontal="right" wrapText="1"/>
    </xf>
    <xf numFmtId="4" fontId="25" fillId="2" borderId="47" xfId="61" applyNumberFormat="1" applyFont="1" applyFill="1" applyBorder="1" applyAlignment="1">
      <alignment horizontal="right" wrapText="1"/>
    </xf>
    <xf numFmtId="4" fontId="27" fillId="2" borderId="44" xfId="63" applyNumberFormat="1" applyFont="1" applyBorder="1" applyAlignment="1">
      <alignment horizontal="right" vertical="center" wrapText="1"/>
    </xf>
    <xf numFmtId="4" fontId="31" fillId="35" borderId="48" xfId="1" applyNumberFormat="1" applyFont="1" applyFill="1" applyBorder="1" applyAlignment="1">
      <alignment horizontal="right" wrapText="1"/>
    </xf>
    <xf numFmtId="4" fontId="29" fillId="2" borderId="49" xfId="1" applyNumberFormat="1" applyFont="1" applyBorder="1" applyAlignment="1">
      <alignment horizontal="right" wrapText="1"/>
    </xf>
    <xf numFmtId="0" fontId="31" fillId="35" borderId="50" xfId="62" quotePrefix="1" applyFont="1" applyFill="1" applyBorder="1" applyAlignment="1">
      <alignment horizontal="left" vertical="center" wrapText="1"/>
    </xf>
    <xf numFmtId="0" fontId="37" fillId="2" borderId="51" xfId="62" quotePrefix="1" applyFont="1" applyBorder="1" applyAlignment="1">
      <alignment horizontal="left" vertical="center" wrapText="1"/>
    </xf>
    <xf numFmtId="0" fontId="28" fillId="36" borderId="51" xfId="62" quotePrefix="1" applyFont="1" applyFill="1" applyBorder="1" applyAlignment="1">
      <alignment horizontal="left" vertical="center" wrapText="1"/>
    </xf>
    <xf numFmtId="4" fontId="28" fillId="36" borderId="49" xfId="1" applyNumberFormat="1" applyFont="1" applyFill="1" applyBorder="1" applyAlignment="1">
      <alignment horizontal="right" wrapText="1"/>
    </xf>
    <xf numFmtId="0" fontId="28" fillId="34" borderId="53" xfId="65" quotePrefix="1" applyFont="1" applyFill="1" applyBorder="1" applyAlignment="1">
      <alignment horizontal="left" vertical="center"/>
    </xf>
    <xf numFmtId="0" fontId="30" fillId="2" borderId="0" xfId="62" quotePrefix="1" applyFont="1" applyAlignment="1">
      <alignment horizontal="left" vertical="center" wrapText="1"/>
    </xf>
    <xf numFmtId="0" fontId="40" fillId="2" borderId="54" xfId="63" quotePrefix="1" applyFont="1" applyBorder="1" applyAlignment="1">
      <alignment horizontal="left" vertical="center"/>
    </xf>
    <xf numFmtId="4" fontId="40" fillId="2" borderId="55" xfId="63" applyNumberFormat="1" applyFont="1" applyBorder="1" applyAlignment="1">
      <alignment vertical="center"/>
    </xf>
    <xf numFmtId="0" fontId="35" fillId="2" borderId="0" xfId="64" quotePrefix="1" applyFont="1" applyAlignment="1">
      <alignment vertical="center"/>
    </xf>
    <xf numFmtId="0" fontId="38" fillId="0" borderId="0" xfId="0" applyFont="1"/>
    <xf numFmtId="4" fontId="38" fillId="0" borderId="0" xfId="0" applyNumberFormat="1" applyFont="1"/>
    <xf numFmtId="0" fontId="35" fillId="2" borderId="0" xfId="64" quotePrefix="1" applyFont="1" applyAlignment="1">
      <alignment horizontal="left" vertical="center"/>
    </xf>
    <xf numFmtId="0" fontId="27" fillId="2" borderId="44" xfId="63" quotePrefix="1" applyFont="1" applyBorder="1" applyAlignment="1">
      <alignment horizontal="left" vertical="center" wrapText="1"/>
    </xf>
    <xf numFmtId="0" fontId="27" fillId="37" borderId="2" xfId="0" applyFont="1" applyFill="1" applyBorder="1" applyAlignment="1">
      <alignment horizontal="center" vertical="center"/>
    </xf>
    <xf numFmtId="0" fontId="27" fillId="37" borderId="2" xfId="0" quotePrefix="1" applyFont="1" applyFill="1" applyBorder="1" applyAlignment="1">
      <alignment horizontal="center" vertical="center"/>
    </xf>
    <xf numFmtId="4" fontId="43" fillId="2" borderId="42" xfId="61" applyNumberFormat="1" applyFont="1" applyFill="1" applyBorder="1" applyAlignment="1">
      <alignment horizontal="right" wrapText="1"/>
    </xf>
    <xf numFmtId="4" fontId="43" fillId="2" borderId="41" xfId="61" applyNumberFormat="1" applyFont="1" applyFill="1" applyBorder="1" applyAlignment="1">
      <alignment horizontal="right" wrapText="1"/>
    </xf>
    <xf numFmtId="164" fontId="40" fillId="2" borderId="0" xfId="63" applyNumberFormat="1" applyFont="1" applyAlignment="1">
      <alignment vertical="center"/>
    </xf>
    <xf numFmtId="3" fontId="40" fillId="2" borderId="56" xfId="63" applyNumberFormat="1" applyFont="1" applyBorder="1" applyAlignment="1">
      <alignment vertical="center"/>
    </xf>
    <xf numFmtId="0" fontId="1" fillId="0" borderId="0" xfId="0" quotePrefix="1" applyFont="1" applyAlignment="1">
      <alignment horizontal="left"/>
    </xf>
    <xf numFmtId="4" fontId="33" fillId="35" borderId="31" xfId="1" applyNumberFormat="1" applyFont="1" applyFill="1" applyBorder="1" applyAlignment="1">
      <alignment horizontal="right" wrapText="1"/>
    </xf>
    <xf numFmtId="4" fontId="33" fillId="35" borderId="10" xfId="1" applyNumberFormat="1" applyFont="1" applyFill="1" applyBorder="1" applyAlignment="1">
      <alignment horizontal="right" wrapText="1"/>
    </xf>
    <xf numFmtId="4" fontId="45" fillId="34" borderId="58" xfId="0" applyNumberFormat="1" applyFont="1" applyFill="1" applyBorder="1" applyAlignment="1">
      <alignment horizontal="right" vertical="center" wrapText="1"/>
    </xf>
    <xf numFmtId="4" fontId="46" fillId="0" borderId="0" xfId="0" applyNumberFormat="1" applyFont="1"/>
    <xf numFmtId="4" fontId="27" fillId="34" borderId="57" xfId="61" quotePrefix="1" applyNumberFormat="1" applyFont="1" applyFill="1" applyBorder="1" applyAlignment="1">
      <alignment horizontal="right" vertical="center"/>
    </xf>
    <xf numFmtId="4" fontId="27" fillId="34" borderId="59" xfId="61" quotePrefix="1" applyNumberFormat="1" applyFont="1" applyFill="1" applyBorder="1" applyAlignment="1">
      <alignment horizontal="right" vertical="center"/>
    </xf>
    <xf numFmtId="4" fontId="45" fillId="34" borderId="61" xfId="0" applyNumberFormat="1" applyFont="1" applyFill="1" applyBorder="1" applyAlignment="1">
      <alignment horizontal="right" vertical="center" wrapText="1"/>
    </xf>
    <xf numFmtId="4" fontId="33" fillId="35" borderId="62" xfId="1" applyNumberFormat="1" applyFont="1" applyFill="1" applyBorder="1" applyAlignment="1">
      <alignment horizontal="right" wrapText="1"/>
    </xf>
    <xf numFmtId="4" fontId="33" fillId="35" borderId="63" xfId="1" applyNumberFormat="1" applyFont="1" applyFill="1" applyBorder="1" applyAlignment="1">
      <alignment horizontal="right" wrapText="1"/>
    </xf>
    <xf numFmtId="4" fontId="33" fillId="35" borderId="64" xfId="1" applyNumberFormat="1" applyFont="1" applyFill="1" applyBorder="1" applyAlignment="1">
      <alignment horizontal="right" wrapText="1"/>
    </xf>
    <xf numFmtId="4" fontId="45" fillId="38" borderId="65" xfId="0" applyNumberFormat="1" applyFont="1" applyFill="1" applyBorder="1" applyAlignment="1">
      <alignment horizontal="right" vertical="center" wrapText="1"/>
    </xf>
    <xf numFmtId="4" fontId="28" fillId="39" borderId="52" xfId="1" applyNumberFormat="1" applyFont="1" applyFill="1" applyBorder="1" applyAlignment="1">
      <alignment horizontal="right" wrapText="1"/>
    </xf>
    <xf numFmtId="4" fontId="45" fillId="0" borderId="60" xfId="0" applyNumberFormat="1" applyFont="1" applyBorder="1" applyAlignment="1">
      <alignment horizontal="right" vertical="center" wrapText="1"/>
    </xf>
    <xf numFmtId="4" fontId="45" fillId="0" borderId="58" xfId="0" applyNumberFormat="1" applyFont="1" applyBorder="1" applyAlignment="1">
      <alignment horizontal="right" vertical="center" wrapText="1"/>
    </xf>
    <xf numFmtId="4" fontId="38" fillId="38" borderId="58" xfId="0" applyNumberFormat="1" applyFont="1" applyFill="1" applyBorder="1" applyAlignment="1">
      <alignment horizontal="right" vertical="center" wrapText="1"/>
    </xf>
    <xf numFmtId="4" fontId="40" fillId="0" borderId="55" xfId="63" applyNumberFormat="1" applyFont="1" applyFill="1" applyBorder="1" applyAlignment="1">
      <alignment vertical="center"/>
    </xf>
    <xf numFmtId="4" fontId="27" fillId="0" borderId="12" xfId="64" applyNumberFormat="1" applyFont="1" applyFill="1" applyBorder="1" applyAlignment="1">
      <alignment horizontal="right" vertical="center" wrapText="1"/>
    </xf>
    <xf numFmtId="0" fontId="33" fillId="0" borderId="0" xfId="0" applyFont="1"/>
    <xf numFmtId="4" fontId="33" fillId="0" borderId="58" xfId="0" applyNumberFormat="1" applyFont="1" applyBorder="1" applyAlignment="1">
      <alignment horizontal="right" vertical="center" wrapText="1"/>
    </xf>
    <xf numFmtId="4" fontId="33" fillId="34" borderId="58" xfId="0" applyNumberFormat="1" applyFont="1" applyFill="1" applyBorder="1" applyAlignment="1">
      <alignment horizontal="right" vertical="center" wrapText="1"/>
    </xf>
    <xf numFmtId="4" fontId="33" fillId="38" borderId="58" xfId="0" applyNumberFormat="1" applyFont="1" applyFill="1" applyBorder="1" applyAlignment="1">
      <alignment horizontal="right" vertical="center" wrapText="1"/>
    </xf>
    <xf numFmtId="0" fontId="2" fillId="0" borderId="0" xfId="0" quotePrefix="1" applyFont="1" applyAlignment="1">
      <alignment horizontal="left" vertical="top" wrapText="1"/>
    </xf>
    <xf numFmtId="0" fontId="8" fillId="2" borderId="26" xfId="2" quotePrefix="1" applyFont="1" applyBorder="1" applyAlignment="1">
      <alignment horizontal="center" wrapText="1"/>
    </xf>
    <xf numFmtId="0" fontId="8" fillId="2" borderId="16" xfId="2" quotePrefix="1" applyFont="1" applyBorder="1" applyAlignment="1">
      <alignment horizontal="center" wrapText="1"/>
    </xf>
    <xf numFmtId="0" fontId="8" fillId="2" borderId="27" xfId="2" quotePrefix="1" applyFont="1" applyBorder="1" applyAlignment="1">
      <alignment horizontal="center" wrapText="1"/>
    </xf>
  </cellXfs>
  <cellStyles count="66">
    <cellStyle name="20% - Accent1 2" xfId="46" xr:uid="{00000000-0005-0000-0000-000000000000}"/>
    <cellStyle name="20% - Accent1 3" xfId="21" xr:uid="{00000000-0005-0000-0000-000001000000}"/>
    <cellStyle name="20% - Accent2 2" xfId="48" xr:uid="{00000000-0005-0000-0000-000002000000}"/>
    <cellStyle name="20% - Accent2 3" xfId="25" xr:uid="{00000000-0005-0000-0000-000003000000}"/>
    <cellStyle name="20% - Accent3 2" xfId="50" xr:uid="{00000000-0005-0000-0000-000004000000}"/>
    <cellStyle name="20% - Accent3 3" xfId="29" xr:uid="{00000000-0005-0000-0000-000005000000}"/>
    <cellStyle name="20% - Accent4 2" xfId="52" xr:uid="{00000000-0005-0000-0000-000006000000}"/>
    <cellStyle name="20% - Accent4 3" xfId="33" xr:uid="{00000000-0005-0000-0000-000007000000}"/>
    <cellStyle name="20% - Accent5 2" xfId="54" xr:uid="{00000000-0005-0000-0000-000008000000}"/>
    <cellStyle name="20% - Accent5 3" xfId="37" xr:uid="{00000000-0005-0000-0000-000009000000}"/>
    <cellStyle name="20% - Accent6 2" xfId="56" xr:uid="{00000000-0005-0000-0000-00000A000000}"/>
    <cellStyle name="20% - Accent6 3" xfId="41" xr:uid="{00000000-0005-0000-0000-00000B000000}"/>
    <cellStyle name="40% - Accent1 2" xfId="47" xr:uid="{00000000-0005-0000-0000-00000C000000}"/>
    <cellStyle name="40% - Accent1 3" xfId="22" xr:uid="{00000000-0005-0000-0000-00000D000000}"/>
    <cellStyle name="40% - Accent2 2" xfId="49" xr:uid="{00000000-0005-0000-0000-00000E000000}"/>
    <cellStyle name="40% - Accent2 3" xfId="26" xr:uid="{00000000-0005-0000-0000-00000F000000}"/>
    <cellStyle name="40% - Accent3 2" xfId="51" xr:uid="{00000000-0005-0000-0000-000010000000}"/>
    <cellStyle name="40% - Accent3 3" xfId="30" xr:uid="{00000000-0005-0000-0000-000011000000}"/>
    <cellStyle name="40% - Accent4 2" xfId="53" xr:uid="{00000000-0005-0000-0000-000012000000}"/>
    <cellStyle name="40% - Accent4 3" xfId="34" xr:uid="{00000000-0005-0000-0000-000013000000}"/>
    <cellStyle name="40% - Accent5 2" xfId="55" xr:uid="{00000000-0005-0000-0000-000014000000}"/>
    <cellStyle name="40% - Accent5 3" xfId="38" xr:uid="{00000000-0005-0000-0000-000015000000}"/>
    <cellStyle name="40% - Accent6 2" xfId="57" xr:uid="{00000000-0005-0000-0000-000016000000}"/>
    <cellStyle name="40% - Accent6 3" xfId="42" xr:uid="{00000000-0005-0000-0000-000017000000}"/>
    <cellStyle name="60% - Accent1 2" xfId="23" xr:uid="{00000000-0005-0000-0000-000018000000}"/>
    <cellStyle name="60% - Accent2 2" xfId="27" xr:uid="{00000000-0005-0000-0000-000019000000}"/>
    <cellStyle name="60% - Accent3 2" xfId="31" xr:uid="{00000000-0005-0000-0000-00001A000000}"/>
    <cellStyle name="60% - Accent4 2" xfId="35" xr:uid="{00000000-0005-0000-0000-00001B000000}"/>
    <cellStyle name="60% - Accent5 2" xfId="39" xr:uid="{00000000-0005-0000-0000-00001C000000}"/>
    <cellStyle name="60% - Accent6 2" xfId="43" xr:uid="{00000000-0005-0000-0000-00001D000000}"/>
    <cellStyle name="Accent1 2" xfId="20" xr:uid="{00000000-0005-0000-0000-00001E000000}"/>
    <cellStyle name="Accent2 2" xfId="24" xr:uid="{00000000-0005-0000-0000-00001F000000}"/>
    <cellStyle name="Accent3 2" xfId="28" xr:uid="{00000000-0005-0000-0000-000020000000}"/>
    <cellStyle name="Accent4 2" xfId="32" xr:uid="{00000000-0005-0000-0000-000021000000}"/>
    <cellStyle name="Accent5 2" xfId="36" xr:uid="{00000000-0005-0000-0000-000022000000}"/>
    <cellStyle name="Accent6 2" xfId="40" xr:uid="{00000000-0005-0000-0000-000023000000}"/>
    <cellStyle name="Bad 2" xfId="10" xr:uid="{00000000-0005-0000-0000-000024000000}"/>
    <cellStyle name="Calculation 2" xfId="14" xr:uid="{00000000-0005-0000-0000-000025000000}"/>
    <cellStyle name="Check Cell 2" xfId="16" xr:uid="{00000000-0005-0000-0000-000026000000}"/>
    <cellStyle name="Comma 2" xfId="61" xr:uid="{00000000-0005-0000-0000-000027000000}"/>
    <cellStyle name="Comma 3" xfId="3" xr:uid="{00000000-0005-0000-0000-000028000000}"/>
    <cellStyle name="Explanatory Text 2" xfId="18" xr:uid="{00000000-0005-0000-0000-000029000000}"/>
    <cellStyle name="Good 2" xfId="9" xr:uid="{00000000-0005-0000-0000-00002A000000}"/>
    <cellStyle name="Heading 1 2" xfId="5" xr:uid="{00000000-0005-0000-0000-00002B000000}"/>
    <cellStyle name="Heading 2 2" xfId="6" xr:uid="{00000000-0005-0000-0000-00002C000000}"/>
    <cellStyle name="Heading 3 2" xfId="7" xr:uid="{00000000-0005-0000-0000-00002D000000}"/>
    <cellStyle name="Heading 4 2" xfId="8" xr:uid="{00000000-0005-0000-0000-00002E000000}"/>
    <cellStyle name="Input 2" xfId="12" xr:uid="{00000000-0005-0000-0000-00002F000000}"/>
    <cellStyle name="Linked Cell 2" xfId="15" xr:uid="{00000000-0005-0000-0000-000030000000}"/>
    <cellStyle name="Neutral 2" xfId="11" xr:uid="{00000000-0005-0000-0000-000031000000}"/>
    <cellStyle name="Normal" xfId="0" builtinId="0"/>
    <cellStyle name="Normal 2" xfId="44" xr:uid="{00000000-0005-0000-0000-000033000000}"/>
    <cellStyle name="Normal 2 2" xfId="58" xr:uid="{00000000-0005-0000-0000-000034000000}"/>
    <cellStyle name="Normal 3" xfId="60" xr:uid="{00000000-0005-0000-0000-000035000000}"/>
    <cellStyle name="Normal 3 2" xfId="63" xr:uid="{00000000-0005-0000-0000-000036000000}"/>
    <cellStyle name="Normal 4" xfId="2" xr:uid="{00000000-0005-0000-0000-000037000000}"/>
    <cellStyle name="Normal 4 2" xfId="65" xr:uid="{00000000-0005-0000-0000-000038000000}"/>
    <cellStyle name="Normal 5" xfId="62" xr:uid="{00000000-0005-0000-0000-000039000000}"/>
    <cellStyle name="Normal 6" xfId="64" xr:uid="{00000000-0005-0000-0000-00003A000000}"/>
    <cellStyle name="Normal_Recovered_Sheet1" xfId="1" xr:uid="{00000000-0005-0000-0000-00003B000000}"/>
    <cellStyle name="Note 2" xfId="45" xr:uid="{00000000-0005-0000-0000-00003C000000}"/>
    <cellStyle name="Note 2 2" xfId="59" xr:uid="{00000000-0005-0000-0000-00003D000000}"/>
    <cellStyle name="Output 2" xfId="13" xr:uid="{00000000-0005-0000-0000-00003E000000}"/>
    <cellStyle name="Title 2" xfId="4" xr:uid="{00000000-0005-0000-0000-00003F000000}"/>
    <cellStyle name="Total 2" xfId="19" xr:uid="{00000000-0005-0000-0000-000040000000}"/>
    <cellStyle name="Warning Text 2" xfId="17" xr:uid="{00000000-0005-0000-0000-00004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tabSelected="1" zoomScale="85" zoomScaleNormal="85" workbookViewId="0">
      <selection activeCell="H3" sqref="H3"/>
    </sheetView>
  </sheetViews>
  <sheetFormatPr defaultColWidth="9.140625" defaultRowHeight="12.75" x14ac:dyDescent="0.2"/>
  <cols>
    <col min="1" max="1" width="33.85546875" style="1" customWidth="1"/>
    <col min="2" max="2" width="13.140625" style="1" bestFit="1" customWidth="1"/>
    <col min="3" max="3" width="15.5703125" style="1" bestFit="1" customWidth="1"/>
    <col min="4" max="4" width="12.85546875" style="1" bestFit="1" customWidth="1"/>
    <col min="5" max="5" width="15" style="1" bestFit="1" customWidth="1"/>
    <col min="6" max="6" width="12.85546875" style="1" bestFit="1" customWidth="1"/>
    <col min="7" max="7" width="11.5703125" style="1" customWidth="1"/>
    <col min="8" max="8" width="12.7109375" style="1" bestFit="1" customWidth="1"/>
    <col min="9" max="16384" width="9.140625" style="1"/>
  </cols>
  <sheetData>
    <row r="1" spans="1:16" ht="39.75" customHeight="1" thickTop="1" thickBot="1" x14ac:dyDescent="0.3">
      <c r="A1" s="96" t="s">
        <v>28</v>
      </c>
      <c r="B1" s="97"/>
      <c r="C1" s="97"/>
      <c r="D1" s="97"/>
      <c r="E1" s="97"/>
      <c r="F1" s="98"/>
    </row>
    <row r="2" spans="1:16" ht="9.75" customHeight="1" thickTop="1" thickBot="1" x14ac:dyDescent="0.25"/>
    <row r="3" spans="1:16" ht="30.75" customHeight="1" thickTop="1" thickBot="1" x14ac:dyDescent="0.25">
      <c r="A3" s="44" t="s">
        <v>2</v>
      </c>
      <c r="B3" s="67" t="s">
        <v>3</v>
      </c>
      <c r="C3" s="67" t="s">
        <v>4</v>
      </c>
      <c r="D3" s="67" t="s">
        <v>5</v>
      </c>
      <c r="E3" s="68" t="s">
        <v>21</v>
      </c>
      <c r="F3" s="45" t="s">
        <v>6</v>
      </c>
    </row>
    <row r="4" spans="1:16" ht="9.1999999999999993" customHeight="1" thickTop="1" thickBot="1" x14ac:dyDescent="0.25">
      <c r="A4" s="2"/>
      <c r="B4" s="3"/>
      <c r="C4" s="3"/>
      <c r="D4" s="3"/>
      <c r="E4" s="4"/>
      <c r="F4" s="3"/>
    </row>
    <row r="5" spans="1:16" ht="16.5" thickTop="1" thickBot="1" x14ac:dyDescent="0.25">
      <c r="A5" s="6" t="s">
        <v>0</v>
      </c>
      <c r="B5" s="12"/>
      <c r="C5" s="13"/>
      <c r="D5" s="13"/>
      <c r="E5" s="13"/>
      <c r="F5" s="14"/>
    </row>
    <row r="6" spans="1:16" ht="17.25" customHeight="1" thickTop="1" x14ac:dyDescent="0.2">
      <c r="A6" s="5" t="s">
        <v>7</v>
      </c>
      <c r="B6" s="86">
        <v>428.99</v>
      </c>
      <c r="C6" s="63"/>
      <c r="D6" s="63"/>
      <c r="E6" s="63"/>
      <c r="F6" s="33">
        <f t="shared" ref="F6:F11" si="0">SUM(B6:E6)</f>
        <v>428.99</v>
      </c>
    </row>
    <row r="7" spans="1:16" ht="17.25" customHeight="1" x14ac:dyDescent="0.2">
      <c r="A7" s="9" t="s">
        <v>8</v>
      </c>
      <c r="B7" s="92">
        <v>612.14</v>
      </c>
      <c r="C7" s="63"/>
      <c r="D7" s="63"/>
      <c r="E7" s="63"/>
      <c r="F7" s="33">
        <f t="shared" si="0"/>
        <v>612.14</v>
      </c>
      <c r="P7" s="92"/>
    </row>
    <row r="8" spans="1:16" ht="17.25" customHeight="1" x14ac:dyDescent="0.2">
      <c r="A8" s="9" t="s">
        <v>9</v>
      </c>
      <c r="B8" s="87">
        <v>1310.48</v>
      </c>
      <c r="C8" s="92">
        <v>2.0590000000000002</v>
      </c>
      <c r="D8" s="63"/>
      <c r="E8" s="92">
        <v>0.68100000000000005</v>
      </c>
      <c r="F8" s="33">
        <f t="shared" si="0"/>
        <v>1313.22</v>
      </c>
      <c r="P8" s="92"/>
    </row>
    <row r="9" spans="1:16" ht="17.25" customHeight="1" x14ac:dyDescent="0.2">
      <c r="A9" s="9" t="s">
        <v>10</v>
      </c>
      <c r="B9" s="92">
        <v>1686.58</v>
      </c>
      <c r="C9" s="92">
        <v>327.73500000000001</v>
      </c>
      <c r="D9" s="92">
        <v>12.707000000000001</v>
      </c>
      <c r="E9" s="92">
        <v>40.75</v>
      </c>
      <c r="F9" s="33">
        <f t="shared" si="0"/>
        <v>2067.7719999999999</v>
      </c>
      <c r="P9" s="92"/>
    </row>
    <row r="10" spans="1:16" ht="17.25" customHeight="1" x14ac:dyDescent="0.2">
      <c r="A10" s="11" t="s">
        <v>11</v>
      </c>
      <c r="B10" s="87">
        <v>1473.89</v>
      </c>
      <c r="C10" s="92">
        <v>6237.924</v>
      </c>
      <c r="D10" s="92">
        <v>184.898</v>
      </c>
      <c r="E10" s="92">
        <v>190.75</v>
      </c>
      <c r="F10" s="33">
        <f t="shared" si="0"/>
        <v>8087.4620000000004</v>
      </c>
    </row>
    <row r="11" spans="1:16" ht="17.25" customHeight="1" x14ac:dyDescent="0.2">
      <c r="A11" s="10" t="s">
        <v>25</v>
      </c>
      <c r="B11" s="25"/>
      <c r="C11" s="26"/>
      <c r="D11" s="27">
        <v>0.13100000000000001</v>
      </c>
      <c r="E11" s="27"/>
      <c r="F11" s="24">
        <f t="shared" si="0"/>
        <v>0.13100000000000001</v>
      </c>
    </row>
    <row r="12" spans="1:16" ht="17.25" customHeight="1" x14ac:dyDescent="0.2">
      <c r="A12" s="34" t="s">
        <v>17</v>
      </c>
      <c r="B12" s="81">
        <f>SUM(B6:B11)</f>
        <v>5512.08</v>
      </c>
      <c r="C12" s="83">
        <f>SUM(C6:C11)</f>
        <v>6567.7179999999998</v>
      </c>
      <c r="D12" s="83">
        <f>SUM(D6:D11)</f>
        <v>197.73599999999999</v>
      </c>
      <c r="E12" s="82">
        <f>SUM(E6:E11)</f>
        <v>232.18099999999998</v>
      </c>
      <c r="F12" s="35">
        <f>SUM(F6:F11)</f>
        <v>12509.715</v>
      </c>
      <c r="G12" s="77"/>
    </row>
    <row r="13" spans="1:16" ht="17.25" customHeight="1" x14ac:dyDescent="0.2">
      <c r="A13" s="8" t="s">
        <v>12</v>
      </c>
      <c r="B13" s="63"/>
      <c r="C13" s="92">
        <v>5851.1580000000004</v>
      </c>
      <c r="D13" s="92">
        <v>102.14700000000001</v>
      </c>
      <c r="E13" s="92">
        <v>275.00900000000001</v>
      </c>
      <c r="F13" s="23">
        <f>SUM(C13:E13)</f>
        <v>6228.3140000000003</v>
      </c>
    </row>
    <row r="14" spans="1:16" ht="17.25" customHeight="1" x14ac:dyDescent="0.2">
      <c r="A14" s="10" t="s">
        <v>24</v>
      </c>
      <c r="B14" s="80">
        <v>0</v>
      </c>
      <c r="C14" s="93">
        <v>20360.406999999999</v>
      </c>
      <c r="D14" s="76">
        <v>1134.586</v>
      </c>
      <c r="E14" s="93">
        <v>14594.53</v>
      </c>
      <c r="F14" s="24">
        <f>SUM(B14:E14)</f>
        <v>36089.523000000001</v>
      </c>
    </row>
    <row r="15" spans="1:16" ht="17.25" customHeight="1" thickBot="1" x14ac:dyDescent="0.25">
      <c r="A15" s="7" t="s">
        <v>16</v>
      </c>
      <c r="B15" s="36">
        <f>SUM(B13,B14)</f>
        <v>0</v>
      </c>
      <c r="C15" s="22">
        <f>SUM(C13:C14)</f>
        <v>26211.564999999999</v>
      </c>
      <c r="D15" s="22">
        <f>SUM(D13:D14)</f>
        <v>1236.7329999999999</v>
      </c>
      <c r="E15" s="22">
        <f>SUM(E13:E14)</f>
        <v>14869.539000000001</v>
      </c>
      <c r="F15" s="37">
        <f>SUM(F13:F14)</f>
        <v>42317.837</v>
      </c>
      <c r="G15" s="77"/>
    </row>
    <row r="16" spans="1:16" ht="18" customHeight="1" thickTop="1" thickBot="1" x14ac:dyDescent="0.25">
      <c r="A16" s="15" t="s">
        <v>13</v>
      </c>
      <c r="B16" s="90">
        <f>SUM(B15,B12)</f>
        <v>5512.08</v>
      </c>
      <c r="C16" s="16">
        <f>SUM(C15,C12)</f>
        <v>32779.282999999996</v>
      </c>
      <c r="D16" s="16">
        <f>SUM(D15,D12)</f>
        <v>1434.4690000000001</v>
      </c>
      <c r="E16" s="16">
        <f>SUM(E15,E12)</f>
        <v>15101.720000000001</v>
      </c>
      <c r="F16" s="17">
        <f>SUM(F12,F15)</f>
        <v>54827.551999999996</v>
      </c>
      <c r="G16" s="77"/>
    </row>
    <row r="17" spans="1:7" ht="9.1999999999999993" customHeight="1" thickTop="1" thickBot="1" x14ac:dyDescent="0.25">
      <c r="A17" s="38"/>
      <c r="B17" s="39"/>
      <c r="C17" s="39"/>
      <c r="D17" s="39"/>
      <c r="E17" s="39"/>
      <c r="F17" s="39"/>
    </row>
    <row r="18" spans="1:7" ht="16.5" thickTop="1" thickBot="1" x14ac:dyDescent="0.25">
      <c r="A18" s="29" t="s">
        <v>1</v>
      </c>
      <c r="B18" s="18"/>
      <c r="C18" s="19"/>
      <c r="D18" s="19"/>
      <c r="E18" s="19"/>
      <c r="F18" s="20"/>
    </row>
    <row r="19" spans="1:7" ht="18" customHeight="1" thickTop="1" x14ac:dyDescent="0.2">
      <c r="A19" s="30" t="s">
        <v>7</v>
      </c>
      <c r="B19" s="87">
        <v>334.59</v>
      </c>
      <c r="C19" s="63"/>
      <c r="D19" s="63"/>
      <c r="E19" s="63"/>
      <c r="F19" s="33">
        <f t="shared" ref="F19:F24" si="1">SUM(B19:E19)</f>
        <v>334.59</v>
      </c>
    </row>
    <row r="20" spans="1:7" ht="18" customHeight="1" x14ac:dyDescent="0.2">
      <c r="A20" s="31" t="s">
        <v>8</v>
      </c>
      <c r="B20" s="92">
        <v>417.4</v>
      </c>
      <c r="C20" s="91"/>
      <c r="D20" s="92">
        <v>5.1479999999999997</v>
      </c>
      <c r="E20" s="63"/>
      <c r="F20" s="33">
        <f t="shared" si="1"/>
        <v>422.548</v>
      </c>
    </row>
    <row r="21" spans="1:7" ht="18" customHeight="1" x14ac:dyDescent="0.2">
      <c r="A21" s="31" t="s">
        <v>9</v>
      </c>
      <c r="B21" s="87">
        <v>484.73</v>
      </c>
      <c r="C21" s="92">
        <v>158.511</v>
      </c>
      <c r="D21" s="92">
        <v>793.07</v>
      </c>
      <c r="E21" s="92">
        <v>7.391</v>
      </c>
      <c r="F21" s="33">
        <f t="shared" si="1"/>
        <v>1443.7020000000002</v>
      </c>
    </row>
    <row r="22" spans="1:7" ht="18" customHeight="1" x14ac:dyDescent="0.2">
      <c r="A22" s="31" t="s">
        <v>10</v>
      </c>
      <c r="B22" s="87">
        <v>263.82</v>
      </c>
      <c r="C22" s="92">
        <v>796.73599999999999</v>
      </c>
      <c r="D22" s="92">
        <v>1713.7329999999999</v>
      </c>
      <c r="E22" s="92">
        <v>11.286</v>
      </c>
      <c r="F22" s="33">
        <f t="shared" si="1"/>
        <v>2785.5749999999998</v>
      </c>
    </row>
    <row r="23" spans="1:7" ht="18" customHeight="1" x14ac:dyDescent="0.2">
      <c r="A23" s="32" t="s">
        <v>14</v>
      </c>
      <c r="B23" s="87">
        <v>39.700000000000003</v>
      </c>
      <c r="C23" s="92">
        <v>862.44200000000001</v>
      </c>
      <c r="D23" s="92">
        <v>1846.5820000000001</v>
      </c>
      <c r="E23" s="92">
        <v>6.3150000000000004</v>
      </c>
      <c r="F23" s="33">
        <f t="shared" si="1"/>
        <v>2755.0390000000002</v>
      </c>
    </row>
    <row r="24" spans="1:7" ht="18" customHeight="1" x14ac:dyDescent="0.2">
      <c r="A24" s="32" t="s">
        <v>23</v>
      </c>
      <c r="B24" s="63"/>
      <c r="C24" s="92">
        <v>132.08199999999999</v>
      </c>
      <c r="D24" s="92">
        <v>135.529</v>
      </c>
      <c r="E24" s="87">
        <v>0</v>
      </c>
      <c r="F24" s="33">
        <f t="shared" si="1"/>
        <v>267.61099999999999</v>
      </c>
    </row>
    <row r="25" spans="1:7" ht="17.25" customHeight="1" x14ac:dyDescent="0.2">
      <c r="A25" s="10" t="s">
        <v>25</v>
      </c>
      <c r="B25" s="25"/>
      <c r="C25" s="26"/>
      <c r="D25" s="27">
        <v>2.0369999999999999</v>
      </c>
      <c r="E25" s="27"/>
      <c r="F25" s="24">
        <v>2.0369999999999999</v>
      </c>
    </row>
    <row r="26" spans="1:7" ht="18" customHeight="1" x14ac:dyDescent="0.2">
      <c r="A26" s="40" t="s">
        <v>17</v>
      </c>
      <c r="B26" s="74">
        <f>SUM(B19:B25)</f>
        <v>1540.24</v>
      </c>
      <c r="C26" s="75">
        <f>SUM(C19:C25)</f>
        <v>1949.7709999999997</v>
      </c>
      <c r="D26" s="75">
        <f>SUM(D19:D25)</f>
        <v>4496.0990000000002</v>
      </c>
      <c r="E26" s="75">
        <f>SUM(E19:E25)</f>
        <v>24.992000000000001</v>
      </c>
      <c r="F26" s="41">
        <f>SUM(F19:F25)</f>
        <v>8011.1019999999999</v>
      </c>
      <c r="G26" s="77"/>
    </row>
    <row r="27" spans="1:7" ht="18" customHeight="1" x14ac:dyDescent="0.2">
      <c r="A27" s="10" t="s">
        <v>24</v>
      </c>
      <c r="B27" s="84">
        <v>0</v>
      </c>
      <c r="C27" s="94">
        <v>4500.6840000000002</v>
      </c>
      <c r="D27" s="88">
        <v>11637.915999999999</v>
      </c>
      <c r="E27" s="94">
        <v>530.07299999999998</v>
      </c>
      <c r="F27" s="24">
        <f>SUM(B27:E27)</f>
        <v>16668.672999999999</v>
      </c>
      <c r="G27" s="77"/>
    </row>
    <row r="28" spans="1:7" ht="18" customHeight="1" thickBot="1" x14ac:dyDescent="0.25">
      <c r="A28" s="7" t="s">
        <v>16</v>
      </c>
      <c r="B28" s="36">
        <f>SUM(B27)</f>
        <v>0</v>
      </c>
      <c r="C28" s="22">
        <f>SUM(C27)</f>
        <v>4500.6840000000002</v>
      </c>
      <c r="D28" s="22">
        <f>SUM(D27)</f>
        <v>11637.915999999999</v>
      </c>
      <c r="E28" s="22">
        <f>SUM(E27)</f>
        <v>530.07299999999998</v>
      </c>
      <c r="F28" s="37">
        <f>SUM(B28:E28)</f>
        <v>16668.672999999999</v>
      </c>
      <c r="G28" s="77"/>
    </row>
    <row r="29" spans="1:7" ht="18.75" customHeight="1" thickTop="1" thickBot="1" x14ac:dyDescent="0.3">
      <c r="A29" s="46" t="s">
        <v>15</v>
      </c>
      <c r="B29" s="70">
        <f>SUM(B28,B26)</f>
        <v>1540.24</v>
      </c>
      <c r="C29" s="69">
        <f>SUM(C28,C26)</f>
        <v>6450.4549999999999</v>
      </c>
      <c r="D29" s="69">
        <f>SUM(D28,D26)</f>
        <v>16134.014999999999</v>
      </c>
      <c r="E29" s="69">
        <f>SUM(E28,E26)</f>
        <v>555.06499999999994</v>
      </c>
      <c r="F29" s="42">
        <f>SUM(F26,F28)</f>
        <v>24679.774999999998</v>
      </c>
      <c r="G29" s="77"/>
    </row>
    <row r="30" spans="1:7" ht="5.45" customHeight="1" thickTop="1" thickBot="1" x14ac:dyDescent="0.25">
      <c r="A30" s="66"/>
      <c r="B30" s="49"/>
      <c r="C30" s="50"/>
      <c r="D30" s="50"/>
      <c r="E30" s="50"/>
      <c r="F30" s="51"/>
    </row>
    <row r="31" spans="1:7" ht="18.75" customHeight="1" thickTop="1" x14ac:dyDescent="0.25">
      <c r="A31" s="54" t="s">
        <v>17</v>
      </c>
      <c r="B31" s="48">
        <f>SUM(B12,B26)</f>
        <v>7052.32</v>
      </c>
      <c r="C31" s="48">
        <f>SUM(C12,C26)</f>
        <v>8517.4889999999996</v>
      </c>
      <c r="D31" s="48">
        <f>SUM(D12,D26)</f>
        <v>4693.835</v>
      </c>
      <c r="E31" s="48">
        <f>SUM(E12,E26)</f>
        <v>257.173</v>
      </c>
      <c r="F31" s="52">
        <f>SUM(F12,F26)</f>
        <v>20520.816999999999</v>
      </c>
      <c r="G31" s="77"/>
    </row>
    <row r="32" spans="1:7" ht="18" customHeight="1" x14ac:dyDescent="0.25">
      <c r="A32" s="55" t="s">
        <v>16</v>
      </c>
      <c r="B32" s="47">
        <f>SUM(B15,B28)</f>
        <v>0</v>
      </c>
      <c r="C32" s="47">
        <f>SUM(C15,C28)</f>
        <v>30712.249</v>
      </c>
      <c r="D32" s="47">
        <f>SUM(D15,D28)</f>
        <v>12874.648999999999</v>
      </c>
      <c r="E32" s="47">
        <f>SUM(E15,E28)</f>
        <v>15399.612000000001</v>
      </c>
      <c r="F32" s="53">
        <f>SUM(F15,F28)</f>
        <v>58986.509999999995</v>
      </c>
      <c r="G32" s="77"/>
    </row>
    <row r="33" spans="1:8" ht="15.75" x14ac:dyDescent="0.25">
      <c r="A33" s="56" t="s">
        <v>18</v>
      </c>
      <c r="B33" s="85">
        <f>SUM(B6,B7,B8,B9,B10,B13,B19,B20,B21,B22,B23,B24)</f>
        <v>7052.3199999999988</v>
      </c>
      <c r="C33" s="85">
        <f>SUM(C6,C7,C8,C9,C10,C13,C19,C20,C21,C22,C23,C24)</f>
        <v>14368.647000000003</v>
      </c>
      <c r="D33" s="85">
        <f>SUM(D6,D7,D8,D9,D10,D13,D19,D20,D21,D22,D23,D24)</f>
        <v>4793.8140000000003</v>
      </c>
      <c r="E33" s="85">
        <f>SUM(E6,E7,E8,E9,E10,E13,E19,E20,E21,E22,E23,E24)</f>
        <v>532.18200000000002</v>
      </c>
      <c r="F33" s="57">
        <f>SUM(F6,F7,F8,F9,F10,F13,F19,F20,F21,F22,F23,F24)</f>
        <v>26746.963000000003</v>
      </c>
      <c r="G33" s="77"/>
    </row>
    <row r="34" spans="1:8" ht="18" customHeight="1" thickBot="1" x14ac:dyDescent="0.25">
      <c r="A34" s="58" t="s">
        <v>22</v>
      </c>
      <c r="B34" s="78">
        <f>SUM(B11,B14,B25,B27)</f>
        <v>0</v>
      </c>
      <c r="C34" s="78">
        <f>SUM(C11,C14,C25,C27)</f>
        <v>24861.091</v>
      </c>
      <c r="D34" s="78">
        <f>SUM(D11,D14,D25,D27)</f>
        <v>12774.67</v>
      </c>
      <c r="E34" s="78">
        <f>SUM(E11,E14,E25,E27)</f>
        <v>15124.603000000001</v>
      </c>
      <c r="F34" s="79">
        <f>SUM(F11,F14,F25,F27)</f>
        <v>52760.364000000001</v>
      </c>
      <c r="G34" s="77"/>
    </row>
    <row r="35" spans="1:8" ht="9.1999999999999993" customHeight="1" thickTop="1" thickBot="1" x14ac:dyDescent="0.3">
      <c r="A35" s="59"/>
      <c r="B35" s="28"/>
      <c r="C35" s="28"/>
      <c r="D35" s="28"/>
      <c r="E35" s="28"/>
      <c r="F35" s="28"/>
    </row>
    <row r="36" spans="1:8" ht="17.25" thickTop="1" thickBot="1" x14ac:dyDescent="0.25">
      <c r="A36" s="60" t="s">
        <v>19</v>
      </c>
      <c r="B36" s="89">
        <f>SUM(B16,B29)</f>
        <v>7052.32</v>
      </c>
      <c r="C36" s="61">
        <f>SUM(C16,C29)</f>
        <v>39229.737999999998</v>
      </c>
      <c r="D36" s="61">
        <f>SUM(D16,D29)</f>
        <v>17568.484</v>
      </c>
      <c r="E36" s="61">
        <f>SUM(E16,E29)</f>
        <v>15656.785000000002</v>
      </c>
      <c r="F36" s="72">
        <f>SUM(F29,F16)</f>
        <v>79507.32699999999</v>
      </c>
      <c r="G36" s="77"/>
      <c r="H36" s="71"/>
    </row>
    <row r="37" spans="1:8" ht="6.4" customHeight="1" thickTop="1" x14ac:dyDescent="0.2">
      <c r="A37" s="43"/>
      <c r="B37" s="21"/>
      <c r="C37" s="21"/>
      <c r="D37" s="21"/>
      <c r="E37" s="21"/>
      <c r="F37" s="21"/>
    </row>
    <row r="38" spans="1:8" ht="15.95" customHeight="1" x14ac:dyDescent="0.2"/>
    <row r="39" spans="1:8" ht="21" customHeight="1" x14ac:dyDescent="0.2">
      <c r="A39" s="65" t="s">
        <v>26</v>
      </c>
      <c r="B39" s="62"/>
      <c r="C39" s="63"/>
      <c r="D39" s="63"/>
      <c r="E39" s="63"/>
      <c r="F39" s="64"/>
    </row>
    <row r="40" spans="1:8" ht="25.5" customHeight="1" x14ac:dyDescent="0.2">
      <c r="A40" s="95" t="s">
        <v>20</v>
      </c>
      <c r="B40" s="95"/>
      <c r="C40" s="95"/>
      <c r="D40" s="95"/>
      <c r="E40" s="95"/>
      <c r="F40" s="95"/>
    </row>
    <row r="41" spans="1:8" ht="3.75" customHeight="1" x14ac:dyDescent="0.2">
      <c r="A41" s="95"/>
      <c r="B41" s="95"/>
      <c r="C41" s="95"/>
      <c r="D41" s="95"/>
      <c r="E41" s="95"/>
      <c r="F41" s="95"/>
    </row>
    <row r="42" spans="1:8" x14ac:dyDescent="0.2">
      <c r="A42" s="95"/>
      <c r="B42" s="95"/>
      <c r="C42" s="95"/>
      <c r="D42" s="95"/>
      <c r="E42" s="95"/>
      <c r="F42" s="95"/>
    </row>
    <row r="43" spans="1:8" x14ac:dyDescent="0.2">
      <c r="A43" s="95"/>
      <c r="B43" s="95"/>
      <c r="C43" s="95"/>
      <c r="D43" s="95"/>
      <c r="E43" s="95"/>
      <c r="F43" s="95"/>
    </row>
    <row r="44" spans="1:8" x14ac:dyDescent="0.2">
      <c r="A44" s="73" t="s">
        <v>27</v>
      </c>
    </row>
  </sheetData>
  <sortState xmlns:xlrd2="http://schemas.microsoft.com/office/spreadsheetml/2017/richdata2" ref="A60:D65">
    <sortCondition ref="B60:B65"/>
    <sortCondition ref="A60:A65"/>
  </sortState>
  <mergeCells count="2">
    <mergeCell ref="A40:F43"/>
    <mergeCell ref="A1:F1"/>
  </mergeCells>
  <phoneticPr fontId="0" type="noConversion"/>
  <printOptions horizontalCentered="1"/>
  <pageMargins left="0.25" right="0.25" top="0.25" bottom="0" header="0.25"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MiByLocF_System</vt:lpstr>
      <vt:lpstr>MiByLocF_System!Print_Area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whittap</dc:creator>
  <cp:lastModifiedBy>Bright, Heath</cp:lastModifiedBy>
  <cp:lastPrinted>2018-07-24T20:42:24Z</cp:lastPrinted>
  <dcterms:created xsi:type="dcterms:W3CDTF">2012-08-06T16:17:19Z</dcterms:created>
  <dcterms:modified xsi:type="dcterms:W3CDTF">2023-11-07T21:49:11Z</dcterms:modified>
</cp:coreProperties>
</file>